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6" i="541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4" i="437"/>
  <c r="F17" i="542"/>
  <c r="F78" i="471"/>
  <c r="F102" i="47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<sst xmlns="http://schemas.openxmlformats.org/spreadsheetml/2006/main" count="2587" uniqueCount="1443">
  <si>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</si>
  <si>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</si>
  <si>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</si>
  <si>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</si>
  <si>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</si>
  <si>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</si>
  <si>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</si>
  <si>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</si>
  <si>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</si>
  <si>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</si>
  <si>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</si>
  <si>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</si>
  <si>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</si>
  <si>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</si>
  <si>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</si>
  <si>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</si>
  <si>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</si>
  <si>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</si>
  <si>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</si>
  <si>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</si>
  <si>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</si>
  <si>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</si>
  <si>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</si>
  <si>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</si>
  <si>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</si>
  <si>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</si>
  <si>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</si>
  <si>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</si>
  <si>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</si>
  <si>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</si>
  <si>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</si>
  <si>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</si>
  <si>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</si>
  <si>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</si>
  <si>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</si>
  <si>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</si>
  <si>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</si>
  <si>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</si>
  <si>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</si>
  <si>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</si>
  <si>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</si>
  <si>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</si>
  <si>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</si>
  <si>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</si>
  <si>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</si>
  <si>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</si>
  <si>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</si>
  <si>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</si>
  <si>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</si>
  <si>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</si>
  <si>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</si>
  <si>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</si>
  <si>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</si>
  <si>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</si>
  <si>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</si>
  <si>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</si>
  <si>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</si>
  <si>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</si>
  <si>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</si>
  <si>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</si>
  <si>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</si>
  <si>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</si>
  <si>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</si>
  <si>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</si>
  <si>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</si>
  <si>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</si>
  <si>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</si>
  <si>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</si>
  <si>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</si>
  <si>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</si>
  <si>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</si>
  <si>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</si>
  <si>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</si>
  <si>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</si>
  <si>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</si>
  <si>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</si>
  <si>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</si>
  <si>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</si>
  <si>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</si>
  <si>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</si>
  <si>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</si>
  <si>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</si>
  <si>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</si>
  <si>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</si>
  <si>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</si>
  <si>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</si>
  <si>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</si>
  <si>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</si>
  <si>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</si>
  <si>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</si>
  <si>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</si>
  <si>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</si>
  <si>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</si>
  <si>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</si>
  <si>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</si>
  <si>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</si>
  <si>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</si>
  <si>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</si>
  <si>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</si>
  <si>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</si>
  <si>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</si>
  <si>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</si>
  <si>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</si>
  <si>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</si>
  <si>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</si>
  <si>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</si>
  <si>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</si>
  <si>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</si>
  <si>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</si>
  <si>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</si>
  <si>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</si>
  <si>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</si>
  <si>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</si>
  <si>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</si>
  <si>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</si>
  <si>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</si>
  <si>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</si>
  <si>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</si>
  <si>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</si>
  <si>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</si>
  <si>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</si>
  <si>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</si>
  <si>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</si>
  <si>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</si>
  <si>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</si>
  <si>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</si>
  <si>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</si>
  <si>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</si>
  <si>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</si>
  <si>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</si>
  <si>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</si>
  <si>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</si>
  <si>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</si>
  <si>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</si>
  <si>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</si>
  <si>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</si>
  <si>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</si>
  <si>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</si>
  <si>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</si>
  <si>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</si>
  <si>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</si>
  <si>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</si>
  <si>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</si>
  <si>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</si>
  <si>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</si>
  <si>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</si>
  <si>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</si>
  <si>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</si>
  <si>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</si>
  <si>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</si>
  <si>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</si>
  <si>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</si>
  <si>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</si>
  <si>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</si>
  <si>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</si>
  <si>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</si>
  <si>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</si>
  <si>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</si>
  <si>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</si>
  <si>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</si>
  <si>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</si>
  <si>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</si>
  <si>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</si>
  <si>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</si>
  <si>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</si>
  <si>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</si>
  <si>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</si>
  <si>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</si>
  <si>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</si>
  <si>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</si>
  <si>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</si>
  <si>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</si>
  <si>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</si>
  <si>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</si>
  <si>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</si>
  <si>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</si>
  <si>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</si>
  <si>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</si>
  <si>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</si>
  <si>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</si>
  <si>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</si>
  <si>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</si>
  <si>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</si>
  <si>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</si>
  <si>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</si>
  <si>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</si>
  <si>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</si>
  <si>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</si>
  <si>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</si>
  <si>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</si>
  <si>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</si>
  <si>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</si>
  <si>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</si>
  <si>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</si>
  <si>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</si>
  <si>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</si>
  <si>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</si>
  <si>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</si>
  <si>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</si>
  <si>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</si>
  <si>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</si>
  <si>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</si>
  <si>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</si>
  <si>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</si>
  <si>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</si>
  <si>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</si>
  <si>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</si>
  <si>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</si>
  <si>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</si>
  <si>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</si>
  <si>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</si>
  <si>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</si>
  <si>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</si>
  <si>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</si>
  <si>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</si>
  <si>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</si>
  <si>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</si>
  <si>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</si>
  <si>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</si>
  <si>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</si>
  <si>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</si>
  <si>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</si>
  <si>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</si>
  <si>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</si>
  <si>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</si>
  <si>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</si>
  <si>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</si>
  <si>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</si>
  <si>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</si>
  <si>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</si>
  <si>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</si>
  <si>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</si>
  <si>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</si>
  <si>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</si>
  <si>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</si>
  <si>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</si>
  <si>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</si>
  <si>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</si>
  <si>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</si>
  <si>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</si>
  <si>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</si>
  <si>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</si>
  <si>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</si>
  <si>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</si>
  <si>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</si>
  <si>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</si>
  <si>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</si>
  <si>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</si>
  <si>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</si>
  <si>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</si>
  <si>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</si>
  <si>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</si>
  <si>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</si>
  <si>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</si>
  <si>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</si>
  <si>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</si>
  <si>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</si>
  <si>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</si>
  <si>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</si>
  <si>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</si>
  <si>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</si>
  <si>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</si>
  <si>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</si>
  <si>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</si>
  <si>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</si>
  <si>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</si>
  <si>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</si>
  <si>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</si>
  <si>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</si>
  <si>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</si>
  <si>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</si>
  <si>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</si>
  <si>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</si>
  <si>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</si>
  <si>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</si>
  <si>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</si>
  <si>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</si>
  <si>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</si>
  <si>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</si>
  <si>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</si>
  <si>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</si>
  <si>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</si>
  <si>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</si>
  <si>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</si>
  <si>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</si>
  <si>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</si>
  <si>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</si>
  <si>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</si>
  <si>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</si>
  <si>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</si>
  <si>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</si>
  <si>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</si>
  <si>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</si>
  <si>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</si>
  <si>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</si>
  <si>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</si>
  <si>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</si>
  <si>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</si>
  <si>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</si>
  <si>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</si>
  <si>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</si>
  <si>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</si>
  <si>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</si>
  <si>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</si>
  <si>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</si>
  <si>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</si>
  <si>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</si>
  <si>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</si>
  <si>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</si>
  <si>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</si>
  <si>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</si>
  <si>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</si>
  <si>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</si>
  <si>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</si>
  <si>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</si>
  <si>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</si>
  <si>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</si>
  <si>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</si>
  <si>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</si>
  <si>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</si>
  <si>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</si>
  <si>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</si>
  <si>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</si>
  <si>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</si>
  <si>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</si>
  <si>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</si>
  <si>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</si>
  <si>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</si>
  <si>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</si>
  <si>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</si>
  <si>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</si>
  <si>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</si>
  <si>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</si>
  <si>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</si>
  <si>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</si>
  <si>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</si>
  <si>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</si>
  <si>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</si>
  <si>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</si>
  <si>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</si>
  <si>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</si>
  <si>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</si>
  <si>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</si>
  <si>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</si>
  <si>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</si>
  <si>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</si>
  <si>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</si>
  <si>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</si>
  <si>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</si>
  <si>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</si>
  <si>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</si>
  <si>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</si>
  <si>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</si>
  <si>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</si>
  <si>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</si>
  <si>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</si>
  <si>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</si>
  <si>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</si>
  <si>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</si>
  <si>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</si>
  <si>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</si>
  <si>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</si>
  <si>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</si>
  <si>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</si>
  <si>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</si>
  <si>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</si>
  <si>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</si>
  <si>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</si>
  <si>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</si>
  <si>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</si>
  <si>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</si>
  <si>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</si>
  <si>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</si>
  <si>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</si>
  <si>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</si>
  <si>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</si>
  <si>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</si>
  <si>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</si>
  <si>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</si>
  <si>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</si>
  <si>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</si>
  <si>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</si>
  <si>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</si>
  <si>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</si>
  <si>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</si>
  <si>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</si>
  <si>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</si>
  <si>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</si>
  <si>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</si>
  <si>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</si>
  <si>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</si>
  <si>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</si>
  <si>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</si>
  <si>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</si>
  <si>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</si>
  <si>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</si>
  <si>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</si>
  <si>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</si>
  <si>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</si>
  <si>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</si>
  <si>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</si>
  <si>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</si>
  <si>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</si>
  <si>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</si>
  <si>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</si>
  <si>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</si>
  <si>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</si>
  <si>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</si>
  <si>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</si>
  <si>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</si>
  <si>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</si>
  <si>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</si>
  <si>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</si>
  <si>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</si>
  <si>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</si>
  <si>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</si>
  <si>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</si>
  <si>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</si>
  <si>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</si>
  <si>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</si>
  <si>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</si>
  <si>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</si>
  <si>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</si>
  <si>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</si>
  <si>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</si>
  <si>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</si>
  <si>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</si>
  <si>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</si>
  <si>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</si>
  <si>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</si>
  <si>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</si>
  <si>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</si>
  <si>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</si>
  <si>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</si>
  <si>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</si>
  <si>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</si>
  <si>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</si>
  <si>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</si>
  <si>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</si>
  <si>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</si>
  <si>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</si>
  <si>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</si>
  <si>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</si>
  <si>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</si>
  <si>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</si>
  <si>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</si>
  <si>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</si>
  <si>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</si>
  <si>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</si>
  <si>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</si>
  <si>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</si>
  <si>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</si>
  <si>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</si>
  <si>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</si>
  <si>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</si>
  <si>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</si>
  <si>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</si>
  <si>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</si>
  <si>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</si>
  <si>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</si>
  <si>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</si>
  <si>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</si>
  <si>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</si>
  <si>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</si>
  <si>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</si>
  <si>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</si>
  <si>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</si>
  <si>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</si>
  <si>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</si>
  <si>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</si>
  <si>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</si>
  <si>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</si>
  <si>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</si>
  <si>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</si>
  <si>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</si>
  <si>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</si>
  <si>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</si>
  <si>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</si>
  <si>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</si>
  <si>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</si>
  <si>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</si>
  <si>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</si>
  <si>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</si>
  <si>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</si>
  <si>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</si>
  <si>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</si>
  <si>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</si>
  <si>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</si>
  <si>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</si>
  <si>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</si>
  <si>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</si>
  <si>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</si>
  <si>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</si>
  <si>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</si>
  <si>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</si>
  <si>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</si>
  <si>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</si>
  <si>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</si>
  <si>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</si>
  <si>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</si>
  <si>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</si>
  <si>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</si>
  <si>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</si>
  <si>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</si>
  <si>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</si>
  <si>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</si>
  <si>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</si>
  <si>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</si>
  <si>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</si>
  <si>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</si>
  <si>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</si>
  <si>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</si>
  <si>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</si>
  <si>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</si>
  <si>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</si>
  <si>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</si>
  <si>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</si>
  <si>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</si>
  <si>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</si>
  <si>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</si>
  <si>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</si>
  <si>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</si>
  <si>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</si>
  <si>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</si>
  <si>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</si>
  <si>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</si>
  <si>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</si>
  <si>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</si>
  <si>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</si>
  <si>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</si>
  <si>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</si>
  <si>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</si>
  <si>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</si>
  <si>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</si>
  <si>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</si>
  <si>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</si>
  <si>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</si>
  <si>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</si>
  <si>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</si>
  <si>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</si>
  <si>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</si>
  <si>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</si>
  <si>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</si>
  <si>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</si>
  <si>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</si>
  <si>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</si>
  <si>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</si>
  <si>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</si>
  <si>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</si>
  <si>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</si>
  <si>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</si>
  <si>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</si>
  <si>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</si>
  <si>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</si>
  <si>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</si>
  <si>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</si>
  <si>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</si>
  <si>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</si>
  <si>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</si>
  <si>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</si>
  <si>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</si>
  <si>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</si>
  <si>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</si>
  <si>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</si>
  <si>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</si>
  <si>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</si>
  <si>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</si>
  <si>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</si>
  <si>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</si>
  <si>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</si>
  <si>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</si>
  <si>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</si>
  <si>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</si>
  <si>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</si>
  <si>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</si>
  <si>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</si>
  <si>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</si>
  <si>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</si>
  <si>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</si>
  <si>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</si>
  <si>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</si>
  <si>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</si>
  <si>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</si>
  <si>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</si>
  <si>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</si>
  <si>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</si>
  <si>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</si>
  <si>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</si>
  <si>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</si>
  <si>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</si>
  <si>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</si>
  <si>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</si>
  <si>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</si>
  <si>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</si>
  <si>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</si>
  <si>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</si>
  <si>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</si>
  <si>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</si>
  <si>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</si>
  <si>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</si>
  <si>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</si>
  <si>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</si>
  <si>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</si>
  <si>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</si>
  <si>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</si>
  <si>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</si>
  <si>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</si>
  <si>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</si>
  <si>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</si>
  <si>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</si>
  <si>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</si>
  <si>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</si>
  <si>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</si>
  <si>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</si>
  <si>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</si>
  <si>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</si>
  <si>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</si>
  <si>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</si>
  <si>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</si>
  <si>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</si>
  <si>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</si>
  <si>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</si>
  <si>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</si>
  <si>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</si>
  <si>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</si>
  <si>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</si>
  <si>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</si>
  <si>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</si>
  <si>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</si>
  <si>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</si>
  <si>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</si>
  <si>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</si>
  <si>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</si>
  <si>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</si>
  <si>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</si>
  <si>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</si>
  <si>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</si>
  <si>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</si>
  <si>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</si>
  <si>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</si>
  <si>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</si>
  <si>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</si>
  <si>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</si>
  <si>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</si>
  <si>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</si>
  <si>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</si>
  <si>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</si>
  <si>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</si>
  <si>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</si>
  <si>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</si>
  <si>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</si>
  <si>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</si>
  <si>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</si>
  <si>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</si>
  <si>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</si>
  <si>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</si>
  <si>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</si>
  <si>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</si>
  <si>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</si>
  <si>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</si>
  <si>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</si>
  <si>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</si>
  <si>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</si>
  <si>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</si>
  <si>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</si>
  <si>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</si>
  <si>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</si>
  <si>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</si>
  <si>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</si>
  <si>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</si>
  <si>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</si>
  <si>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</si>
  <si>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</si>
  <si>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</si>
  <si>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</si>
  <si>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</si>
  <si>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</si>
  <si>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</si>
  <si>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</si>
  <si>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</si>
  <si>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</si>
  <si>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</si>
  <si>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</si>
  <si>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</si>
  <si>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</si>
  <si>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</si>
  <si>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</si>
  <si>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</si>
  <si>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</si>
  <si>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</si>
  <si>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</si>
  <si>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</si>
  <si>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</si>
  <si>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</si>
  <si>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</si>
  <si>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</si>
  <si>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</si>
  <si>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</si>
  <si>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</si>
  <si>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</si>
  <si>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</si>
  <si>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</si>
  <si>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</si>
  <si>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</si>
  <si>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</si>
  <si>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</si>
  <si>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</si>
  <si>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</si>
  <si>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</si>
  <si>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</si>
  <si>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</si>
  <si>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</si>
  <si>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</si>
  <si>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</si>
  <si>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</si>
  <si>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</si>
  <si>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</si>
  <si>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</si>
  <si>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</si>
  <si>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</si>
  <si>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</si>
  <si>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</si>
  <si>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</si>
  <si>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</si>
  <si>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</si>
  <si>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</si>
  <si>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</si>
  <si>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</si>
  <si>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</si>
  <si>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</si>
  <si>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</si>
  <si>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</si>
  <si>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</si>
  <si>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</si>
  <si>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</si>
  <si>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</si>
  <si>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</si>
  <si>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</si>
  <si>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</si>
  <si>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</si>
  <si>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</si>
  <si>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</si>
  <si>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</si>
  <si>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</si>
  <si>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</si>
  <si>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</si>
  <si>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</si>
  <si>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</si>
  <si>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</si>
  <si>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</si>
  <si>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</si>
  <si>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</si>
  <si>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</si>
  <si>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</si>
  <si>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</si>
  <si>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</si>
  <si>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</si>
  <si>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</si>
  <si>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</si>
  <si>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</si>
  <si>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</si>
  <si>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</si>
  <si>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</si>
  <si>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</si>
  <si>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</si>
  <si>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</si>
  <si>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</si>
  <si>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</si>
  <si>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</si>
  <si>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</si>
  <si>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</si>
  <si>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</si>
  <si>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</si>
  <si>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</si>
  <si>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</si>
  <si>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</si>
  <si>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</si>
  <si>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</si>
  <si>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</si>
  <si>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</si>
  <si>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</si>
  <si>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</si>
  <si>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</si>
  <si>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</si>
  <si>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</si>
  <si>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</si>
  <si>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</si>
  <si>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</si>
  <si>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</si>
  <si>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</si>
  <si>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</si>
  <si>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</si>
  <si>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</si>
  <si>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</si>
  <si>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</si>
  <si>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</si>
  <si>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</si>
  <si>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</si>
  <si>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</si>
  <si>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</si>
  <si>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</si>
  <si>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</si>
  <si>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</si>
  <si>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</si>
  <si>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</si>
  <si>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</si>
  <si>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</si>
  <si>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</si>
  <si>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</si>
  <si>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</si>
  <si>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</si>
  <si>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</si>
  <si>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</si>
  <si>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</si>
  <si>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</si>
  <si>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</si>
  <si>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</si>
  <si>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</si>
  <si>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</si>
  <si>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</si>
  <si>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</si>
  <si>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</si>
  <si>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</si>
  <si>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</si>
  <si>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</si>
  <si>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</si>
  <si>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</si>
  <si>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</si>
  <si>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</si>
  <si>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</si>
  <si>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</si>
  <si>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</si>
  <si>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</si>
  <si>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</si>
  <si>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</si>
  <si>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</si>
  <si>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</si>
  <si>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</si>
  <si>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</si>
  <si>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</si>
  <si>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</si>
  <si>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</si>
  <si>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</si>
  <si>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</si>
  <si>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</si>
  <si>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</si>
  <si>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</si>
  <si>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</si>
  <si>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</si>
  <si>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</si>
  <si>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</si>
  <si>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</si>
  <si>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</si>
  <si>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</si>
  <si>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</si>
  <si>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</si>
  <si>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</si>
  <si>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</si>
  <si>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</si>
  <si>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</si>
  <si>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</si>
  <si>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</si>
  <si>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</si>
  <si>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</si>
  <si>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</si>
  <si>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</si>
  <si>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</si>
  <si>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</si>
  <si>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</si>
  <si>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</si>
  <si>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</si>
  <si>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</si>
  <si>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</si>
  <si>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</si>
  <si>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</si>
  <si>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</si>
  <si>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</si>
  <si>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</si>
  <si>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</si>
  <si>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</si>
  <si>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</si>
  <si>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</si>
  <si>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</si>
  <si>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</si>
  <si>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</si>
  <si>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</si>
  <si>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</si>
  <si>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</si>
  <si>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</si>
  <si>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</si>
  <si>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</si>
  <si>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</si>
  <si>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</si>
  <si>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</si>
  <si>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</si>
  <si>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</si>
  <si>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</si>
  <si>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</si>
  <si>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</si>
  <si>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</si>
  <si>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</si>
  <si>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</si>
  <si>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</si>
  <si>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</si>
  <si>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</si>
  <si>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</si>
  <si>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</si>
  <si>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</si>
  <si>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</si>
  <si>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</si>
  <si>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</si>
  <si>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</si>
  <si>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</si>
  <si>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</si>
  <si>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</si>
  <si>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</si>
  <si>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</si>
  <si>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</si>
  <si>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</si>
  <si>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</si>
  <si>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</si>
  <si>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</si>
  <si>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</si>
  <si>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</si>
  <si>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</si>
  <si>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</si>
  <si>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</si>
  <si>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</si>
  <si>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</si>
  <si>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</si>
  <si>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</si>
  <si>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</si>
  <si>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</si>
  <si>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</si>
  <si>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</si>
  <si>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</si>
  <si>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</si>
  <si>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</si>
  <si>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</si>
  <si>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</si>
  <si>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</si>
  <si>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</si>
  <si>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</si>
  <si>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</si>
  <si>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</si>
  <si>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</si>
  <si>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</si>
  <si>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</si>
  <si>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</si>
  <si>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</si>
  <si>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</si>
  <si>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</si>
  <si>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</si>
  <si>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</si>
  <si>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</si>
  <si>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</si>
  <si>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</si>
  <si>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</si>
  <si>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</si>
  <si>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</si>
  <si>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</si>
  <si>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</si>
  <si>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</si>
  <si>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</si>
  <si>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</si>
  <si>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</si>
  <si>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</si>
  <si>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</si>
  <si>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</si>
  <si>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</si>
  <si>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</si>
  <si>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</si>
  <si>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</si>
  <si>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</si>
  <si>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</si>
  <si>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</si>
  <si>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</si>
  <si>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</si>
  <si>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</si>
  <si>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</si>
  <si>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</si>
  <si>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</si>
  <si>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</si>
  <si>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</si>
  <si>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</si>
  <si>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</si>
  <si>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</si>
  <si>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</si>
  <si>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</si>
  <si>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</si>
  <si>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</si>
  <si>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</si>
  <si>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</si>
  <si>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</si>
  <si>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</si>
  <si>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</si>
  <si>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</si>
  <si>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</si>
  <si>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</si>
  <si>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</si>
  <si>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</si>
  <si>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</si>
  <si>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</si>
  <si>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</si>
  <si>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</si>
  <si>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</si>
  <si>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</si>
  <si>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</si>
  <si>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</si>
  <si>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</si>
  <si>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</si>
  <si>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</si>
  <si>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</si>
  <si>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</si>
  <si>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</si>
  <si>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</si>
  <si>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</si>
  <si>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</si>
  <si>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</si>
  <si>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</si>
  <si>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</si>
  <si>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</si>
  <si>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</si>
  <si>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</si>
  <si>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</si>
  <si>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</si>
  <si>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</si>
  <si>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</si>
  <si>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</si>
  <si>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</si>
  <si>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</si>
  <si>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</si>
  <si>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</si>
  <si>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</si>
  <si>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</si>
  <si>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</si>
  <si>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</si>
  <si>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</si>
  <si>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</si>
  <si>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</si>
  <si>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</si>
  <si>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</si>
  <si>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</si>
  <si>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</si>
  <si>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</si>
  <si>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</si>
  <si>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</si>
  <si>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</si>
  <si>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</si>
  <si>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</si>
  <si>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</si>
  <si>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</si>
  <si>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</si>
  <si>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</si>
  <si>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</si>
  <si>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</si>
  <si>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</si>
  <si>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</si>
  <si>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</si>
  <si>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</si>
  <si>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</si>
  <si>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</si>
  <si>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</si>
  <si>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</si>
  <si>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</si>
  <si>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</si>
  <si>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</si>
  <si>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</si>
  <si>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</si>
  <si>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</si>
  <si>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</si>
  <si>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</si>
  <si>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</si>
  <si>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</si>
  <si>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</si>
  <si>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</si>
  <si>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</si>
  <si>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</si>
  <si>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</si>
  <si>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</si>
  <si>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</si>
  <si>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</si>
  <si>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</si>
  <si>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</si>
  <si>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</si>
  <si>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</si>
  <si>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</si>
  <si>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</si>
  <si>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</si>
  <si>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</si>
  <si>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</si>
  <si>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</si>
  <si>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</si>
  <si>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</si>
  <si>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</si>
  <si>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</si>
  <si>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</si>
  <si>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</si>
  <si>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</si>
  <si>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</si>
  <si>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</si>
  <si>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</si>
  <si>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</si>
  <si>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</si>
  <si>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</si>
  <si>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</si>
  <si>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</si>
  <si>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</si>
  <si>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</si>
  <si>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</si>
  <si>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</si>
  <si>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</si>
  <si>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</si>
  <si>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</si>
  <si>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</si>
  <si>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</si>
  <si>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</si>
  <si>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</si>
  <si>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</si>
  <si>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</si>
  <si>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</si>
  <si>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</si>
  <si>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</si>
  <si>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</si>
  <si>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</si>
  <si>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</si>
  <si>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</si>
  <si>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</si>
  <si>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</si>
  <si>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</si>
  <si>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</si>
  <si>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</si>
  <si>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</si>
  <si>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</si>
  <si>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</si>
  <si>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</si>
  <si>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</si>
  <si>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</si>
  <si>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</si>
  <si>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</si>
  <si>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</si>
  <si>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</si>
  <si>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</si>
  <si>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</si>
  <si>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</si>
  <si>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</si>
  <si>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</si>
  <si>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</si>
  <si>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</si>
  <si>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</si>
  <si>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</si>
  <si>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</si>
  <si>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</si>
  <si>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</si>
  <si>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</si>
  <si>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</si>
  <si>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</si>
  <si>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</si>
  <si>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</si>
  <si>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</si>
  <si>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</si>
  <si>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</si>
  <si>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</si>
  <si>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</si>
  <si>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</si>
  <si>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</si>
  <si>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</si>
  <si>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</si>
  <si>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</si>
  <si>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</si>
  <si>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</si>
  <si>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</si>
  <si>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</si>
  <si>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</si>
  <si>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</si>
  <si>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</si>
  <si>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</si>
  <si>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</si>
  <si>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</si>
  <si>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</si>
  <si>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</si>
  <si>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</si>
  <si>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</si>
  <si>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</si>
  <si>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</si>
  <si>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</si>
  <si>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</si>
  <si>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</si>
  <si>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</si>
  <si>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</si>
  <si>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</si>
  <si>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</si>
  <si>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</si>
  <si>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</si>
  <si>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</si>
  <si>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</si>
  <si>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</si>
  <si>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</si>
  <si>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</si>
  <si>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</si>
  <si>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</si>
  <si>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</si>
  <si>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</si>
  <si>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</si>
  <si>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</si>
  <si>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</si>
  <si>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</si>
  <si>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</si>
  <si>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</si>
  <si>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</si>
  <si>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</si>
  <si>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</si>
  <si>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</si>
  <si>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</si>
  <si>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</si>
  <si>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</si>
  <si>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</si>
  <si>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</si>
  <si>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</si>
  <si>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</si>
  <si>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</si>
  <si>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</si>
  <si>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</si>
  <si>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</si>
  <si>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</si>
  <si>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</si>
  <si>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</si>
  <si>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</si>
  <si>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</si>
  <si>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</si>
  <si>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</si>
  <si>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</si>
  <si>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</si>
  <si>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</si>
  <si>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</si>
  <si>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</si>
  <si>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</si>
  <si>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</si>
  <si>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</si>
  <si>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</si>
  <si>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</si>
  <si>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</si>
  <si>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</si>
  <si>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</si>
  <si>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</si>
  <si>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</si>
  <si>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</si>
  <si>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</si>
  <si>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</si>
  <si>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</si>
  <si>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</si>
  <si>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</si>
  <si>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</si>
  <si>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</si>
  <si>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</si>
  <si>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</si>
  <si>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</si>
  <si>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</si>
  <si>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</si>
  <si>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</si>
  <si>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</si>
  <si>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</si>
  <si>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</si>
  <si>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</si>
  <si>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</si>
  <si>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</si>
  <si>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</si>
  <si>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</si>
  <si>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</si>
  <si>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</si>
  <si>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</si>
  <si>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</si>
  <si>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</si>
  <si>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</si>
  <si>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</si>
  <si>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</si>
  <si>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</si>
  <si>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</si>
  <si>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</si>
  <si>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</si>
  <si>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</si>
  <si>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</si>
  <si>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</si>
  <si>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</si>
  <si>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</si>
  <si>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</si>
  <si>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</si>
  <si>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</si>
  <si>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</si>
  <si>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</si>
  <si>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</si>
  <si>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</si>
  <si>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</si>
  <si>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</si>
  <si>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</si>
  <si>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</si>
  <si>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</si>
  <si>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</si>
  <si>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</si>
  <si>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</si>
  <si>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</si>
  <si>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</si>
  <si>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</si>
  <si>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</si>
  <si>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</si>
  <si>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</si>
  <si>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</si>
  <si>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</si>
  <si>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</si>
  <si>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</si>
  <si>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</si>
  <si>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</si>
  <si>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</si>
  <si>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</si>
  <si>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</si>
  <si>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</si>
  <si>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</si>
  <si>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</si>
  <si>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</si>
  <si>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</si>
  <si>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</si>
  <si>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</si>
  <si>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</si>
  <si>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</si>
  <si>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</si>
  <si>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</si>
  <si>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</si>
  <si>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</si>
  <si>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</si>
  <si>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</si>
  <si>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</si>
  <si>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</si>
  <si>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</si>
  <si>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</si>
  <si>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</si>
  <si>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</si>
  <si>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</si>
  <si>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</si>
  <si>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</si>
  <si>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</si>
  <si>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</si>
  <si>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</si>
  <si>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</si>
  <si>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</si>
  <si>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</si>
  <si>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</si>
  <si>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</si>
  <si>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</si>
  <si>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</si>
  <si>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</si>
  <si>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</si>
  <si>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</si>
  <si>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</si>
  <si>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</si>
  <si>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</si>
  <si>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</si>
  <si>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</si>
  <si>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</si>
  <si>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</si>
  <si>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</si>
  <si>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</si>
  <si>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</si>
  <si>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</si>
  <si>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</si>
  <si>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</si>
  <si>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</si>
  <si>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</si>
  <si>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</si>
  <si>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</si>
  <si>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</si>
  <si>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</si>
  <si>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</si>
  <si>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</si>
  <si>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</si>
  <si>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</si>
  <si>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</si>
  <si>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</si>
  <si>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</si>
  <si>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</si>
  <si>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</si>
  <si>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</si>
  <si>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</si>
  <si>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</si>
  <si>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</si>
  <si>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</si>
  <si>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</si>
  <si>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</si>
  <si>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</si>
  <si>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</si>
  <si>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</si>
  <si>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</si>
  <si>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</si>
  <si>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</si>
  <si>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</si>
  <si>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</si>
  <si>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</si>
  <si>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</si>
  <si>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</si>
  <si>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</si>
  <si>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</si>
  <si>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</si>
  <si>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</si>
  <si>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</si>
  <si>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30914574</t>
  </si>
  <si>
    <t>667043001</t>
  </si>
  <si>
    <t>30934103</t>
  </si>
  <si>
    <t>АСУСОН ТО "Винзилинский психоневрологический интернат"</t>
  </si>
  <si>
    <t>7224013707</t>
  </si>
  <si>
    <t>27.07.2017</t>
  </si>
  <si>
    <t>28.07.2017</t>
  </si>
  <si>
    <t>https://tariff.eias.ru/disclo/get_file?p_guid=511462e6-fbdb-4160-8b31-71f5b70e2232</t>
  </si>
  <si>
    <t>АУ СОН ТО и ДПО  «Региональный центр активного долголетия, геронтологии и реабилитации»</t>
  </si>
  <si>
    <t>Филиал ФГБУ "ЦЖКУ" МИНОБОРОНЫ РОССИИ (по ЦВО)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</si>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</sst>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4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42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442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442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443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443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443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443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443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443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443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44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443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443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444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444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444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444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444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444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444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918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918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918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919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9191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19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19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919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68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752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7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7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25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2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2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25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2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2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2258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2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2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996.7654600000003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92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P29" sqref="P29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 t="s">
        <v>1409</v>
      </c>
      <c r="G13" s="272" t="s">
        <v>1368</v>
      </c>
      <c r="H13" s="272" t="s">
        <v>1410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511462e6-fbdb-4160-8b31-71f5b70e2232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24" sqref="G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1402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4">
        <v>11</v>
      </c>
      <c r="B126" s="198"/>
      <c r="C126" s="39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4"/>
      <c r="B127" s="198"/>
      <c r="C127" s="39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4"/>
      <c r="B128" s="198"/>
      <c r="C128" s="39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4"/>
      <c r="B129" s="198"/>
      <c r="C129" s="39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1411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1403</v>
      </c>
      <c r="D19" s="6" t="s">
        <v>1412</v>
      </c>
      <c r="E19" s="6" t="s">
        <v>1401</v>
      </c>
      <c r="F19" s="6" t="s">
        <v>1404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1413</v>
      </c>
      <c r="D20" s="6" t="s">
        <v>1414</v>
      </c>
      <c r="E20" s="6" t="s">
        <v>1415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1416</v>
      </c>
      <c r="D21" s="6" t="s">
        <v>1417</v>
      </c>
      <c r="E21" s="6" t="s">
        <v>1418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1399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1419</v>
      </c>
      <c r="D27" s="6" t="s">
        <v>1420</v>
      </c>
      <c r="E27" s="6" t="s">
        <v>1421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1422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1423</v>
      </c>
      <c r="D34" s="6" t="s">
        <v>1424</v>
      </c>
      <c r="E34" s="6" t="s">
        <v>1425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1426</v>
      </c>
      <c r="D35" s="6" t="s">
        <v>1427</v>
      </c>
      <c r="E35" s="6" t="s">
        <v>1428</v>
      </c>
      <c r="F35" s="6" t="s">
        <v>1429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1400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1430</v>
      </c>
      <c r="D44" s="6" t="s">
        <v>1431</v>
      </c>
      <c r="E44" s="6" t="s">
        <v>1432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1433</v>
      </c>
      <c r="D45" s="6" t="s">
        <v>1434</v>
      </c>
      <c r="E45" s="6" t="s">
        <v>1435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1436</v>
      </c>
      <c r="D46" s="6" t="s">
        <v>1437</v>
      </c>
      <c r="E46" s="6" t="s">
        <v>1438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1439</v>
      </c>
      <c r="D53" s="6" t="s">
        <v>1440</v>
      </c>
      <c r="E53" s="6" t="s">
        <v>692</v>
      </c>
      <c r="F53" s="6" t="s">
        <v>1441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1442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1398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1405</v>
      </c>
      <c r="D59" s="6" t="s">
        <v>1406</v>
      </c>
      <c r="E59" s="6" t="s">
        <v>1407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4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44390.705682870372</v>
      </c>
      <c r="B147" s="14" t="s">
        <v>564</v>
      </c>
      <c r="C147" s="14" t="s">
        <v>565</v>
      </c>
    </row>
    <row r="148" spans="1:3" x14ac:dyDescent="0.15">
      <c r="A148" s="332">
        <v>44390.705682870372</v>
      </c>
      <c r="B148" s="14" t="s">
        <v>582</v>
      </c>
      <c r="C148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1409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1">
        <v>1</v>
      </c>
      <c r="E10" s="382" t="s">
        <v>1170</v>
      </c>
      <c r="F10" s="167"/>
      <c r="G10" s="381">
        <v>1</v>
      </c>
      <c r="H10" s="392" t="s">
        <v>1170</v>
      </c>
      <c r="I10" s="389" t="s">
        <v>1171</v>
      </c>
      <c r="J10" s="388"/>
      <c r="K10" s="386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1">
        <v>2</v>
      </c>
      <c r="E13" s="382" t="s">
        <v>1361</v>
      </c>
      <c r="F13" s="167"/>
      <c r="G13" s="381">
        <v>1</v>
      </c>
      <c r="H13" s="385" t="s">
        <v>1361</v>
      </c>
      <c r="I13" s="389" t="s">
        <v>1362</v>
      </c>
      <c r="J13" s="388"/>
      <c r="K13" s="386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1">
        <v>3</v>
      </c>
      <c r="E16" s="382" t="s">
        <v>1037</v>
      </c>
      <c r="F16" s="167"/>
      <c r="G16" s="381">
        <v>1</v>
      </c>
      <c r="H16" s="385" t="s">
        <v>1037</v>
      </c>
      <c r="I16" s="389" t="s">
        <v>1038</v>
      </c>
      <c r="J16" s="388"/>
      <c r="K16" s="386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8" t="s">
        <v>446</v>
      </c>
      <c r="E4" s="399"/>
      <c r="F4" s="399"/>
      <c r="G4" s="400"/>
    </row>
    <row r="5" spans="1:7" ht="17.25" customHeight="1" x14ac:dyDescent="0.15">
      <c r="D5" s="401" t="str">
        <f>IF(org=0,"Не определено",org)</f>
        <v>ООО "Тюмень Водоканал"</v>
      </c>
      <c r="E5" s="402"/>
      <c r="F5" s="402"/>
      <c r="G5" s="403"/>
    </row>
    <row r="6" spans="1:7" ht="12" customHeight="1" x14ac:dyDescent="0.15">
      <c r="D6" s="404"/>
      <c r="E6" s="404"/>
      <c r="F6" s="404"/>
      <c r="G6" s="404"/>
    </row>
    <row r="7" spans="1:7" ht="33.75" hidden="1" customHeight="1" x14ac:dyDescent="0.15">
      <c r="A7" s="198"/>
      <c r="B7" s="198"/>
      <c r="C7" s="198"/>
      <c r="D7" s="245"/>
      <c r="E7" s="405" t="s">
        <v>296</v>
      </c>
      <c r="F7" s="405"/>
    </row>
    <row r="8" spans="1:7" x14ac:dyDescent="0.15">
      <c r="A8" s="198"/>
      <c r="B8" s="198"/>
      <c r="C8" s="198"/>
      <c r="D8" s="406" t="s">
        <v>44</v>
      </c>
      <c r="E8" s="407" t="s">
        <v>297</v>
      </c>
      <c r="F8" s="407" t="s">
        <v>298</v>
      </c>
      <c r="G8" s="407" t="s">
        <v>274</v>
      </c>
    </row>
    <row r="9" spans="1:7" ht="9.75" customHeight="1" x14ac:dyDescent="0.15">
      <c r="A9" s="198"/>
      <c r="B9" s="198"/>
      <c r="C9" s="198"/>
      <c r="D9" s="406"/>
      <c r="E9" s="407"/>
      <c r="F9" s="407"/>
      <c r="G9" s="40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4">
        <v>11</v>
      </c>
      <c r="B23" s="198"/>
      <c r="C23" s="395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394"/>
      <c r="B24" s="198"/>
      <c r="C24" s="395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394"/>
      <c r="B25" s="198"/>
      <c r="C25" s="395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394"/>
      <c r="B26" s="198"/>
      <c r="C26" s="395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6">
        <v>7</v>
      </c>
      <c r="D29" s="397" t="s">
        <v>511</v>
      </c>
      <c r="E29" s="397"/>
      <c r="F29" s="397"/>
      <c r="G29" s="397"/>
      <c r="H29" s="179"/>
      <c r="I29" s="179"/>
    </row>
    <row r="30" spans="1:9" s="206" customFormat="1" ht="21.75" customHeight="1" x14ac:dyDescent="0.15">
      <c r="A30" s="203"/>
      <c r="B30" s="203"/>
      <c r="C30" s="396"/>
      <c r="D30" s="397"/>
      <c r="E30" s="397"/>
      <c r="F30" s="397"/>
      <c r="G30" s="39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</f>
        <v>996.7654600000003</v>
      </c>
      <c r="M12" s="262">
        <v>98</v>
      </c>
      <c r="N12" s="262">
        <f>91-1+1+1</f>
        <v>92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996.7654600000003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92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2021-07-13T11:56:38Z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