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5" i="541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F28" i="542"/>
  <c r="B3" i="525"/>
  <c r="B2" i="525"/>
  <c r="F4" i="437"/>
  <c r="F74" i="471"/>
  <c r="F13" i="54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<sst xmlns="http://schemas.openxmlformats.org/spreadsheetml/2006/main" count="2360" uniqueCount="1363">
  <si>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</si>
  <si>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</si>
  <si>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</si>
  <si>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</si>
  <si>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</si>
  <si>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</si>
  <si>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</si>
  <si>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</si>
  <si>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</si>
  <si>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</si>
  <si>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</si>
  <si>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</si>
  <si>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</si>
  <si>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</si>
  <si>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</si>
  <si>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</si>
  <si>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</si>
  <si>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</si>
  <si>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</si>
  <si>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</si>
  <si>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</si>
  <si>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</si>
  <si>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</si>
  <si>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</si>
  <si>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</si>
  <si>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</si>
  <si>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</si>
  <si>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</si>
  <si>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</si>
  <si>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</si>
  <si>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</si>
  <si>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</si>
  <si>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</si>
  <si>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</si>
  <si>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</si>
  <si>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</si>
  <si>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</si>
  <si>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</si>
  <si>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</si>
  <si>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</si>
  <si>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</si>
  <si>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</si>
  <si>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</si>
  <si>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</si>
  <si>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</si>
  <si>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</si>
  <si>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</si>
  <si>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</si>
  <si>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</si>
  <si>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</si>
  <si>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</si>
  <si>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</si>
  <si>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</si>
  <si>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</si>
  <si>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</si>
  <si>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</si>
  <si>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</si>
  <si>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</si>
  <si>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</si>
  <si>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</si>
  <si>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</si>
  <si>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</si>
  <si>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</si>
  <si>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</si>
  <si>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</si>
  <si>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</si>
  <si>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</si>
  <si>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</si>
  <si>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</si>
  <si>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</si>
  <si>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</si>
  <si>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</si>
  <si>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</si>
  <si>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</si>
  <si>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</si>
  <si>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</si>
  <si>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</si>
  <si>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</si>
  <si>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</si>
  <si>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</si>
  <si>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</si>
  <si>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</si>
  <si>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</si>
  <si>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</si>
  <si>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</si>
  <si>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</si>
  <si>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</si>
  <si>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</si>
  <si>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</si>
  <si>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</si>
  <si>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</si>
  <si>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</si>
  <si>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</si>
  <si>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</si>
  <si>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</si>
  <si>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</si>
  <si>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</si>
  <si>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</si>
  <si>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</si>
  <si>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</si>
  <si>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</si>
  <si>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</si>
  <si>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</si>
  <si>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</si>
  <si>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</si>
  <si>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</si>
  <si>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</si>
  <si>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</si>
  <si>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</si>
  <si>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</si>
  <si>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</si>
  <si>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</si>
  <si>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</si>
  <si>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</si>
  <si>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</si>
  <si>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</si>
  <si>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</si>
  <si>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</si>
  <si>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</si>
  <si>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</si>
  <si>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</si>
  <si>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</si>
  <si>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</si>
  <si>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</si>
  <si>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</si>
  <si>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</si>
  <si>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</si>
  <si>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</si>
  <si>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</si>
  <si>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</si>
  <si>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</si>
  <si>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</si>
  <si>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</si>
  <si>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</si>
  <si>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</si>
  <si>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</si>
  <si>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</si>
  <si>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</si>
  <si>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</si>
  <si>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</si>
  <si>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</si>
  <si>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</si>
  <si>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</si>
  <si>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</si>
  <si>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</si>
  <si>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</si>
  <si>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</si>
  <si>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</si>
  <si>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</si>
  <si>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</si>
  <si>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</si>
  <si>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</si>
  <si>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</si>
  <si>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</si>
  <si>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</si>
  <si>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</si>
  <si>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</si>
  <si>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</si>
  <si>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</si>
  <si>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</si>
  <si>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</si>
  <si>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</si>
  <si>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</si>
  <si>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</si>
  <si>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</si>
  <si>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</si>
  <si>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</si>
  <si>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</si>
  <si>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</si>
  <si>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</si>
  <si>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</si>
  <si>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</si>
  <si>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</si>
  <si>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</si>
  <si>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</si>
  <si>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</si>
  <si>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</si>
  <si>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</si>
  <si>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</si>
  <si>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</si>
  <si>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</si>
  <si>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</si>
  <si>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</si>
  <si>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</si>
  <si>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</si>
  <si>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</si>
  <si>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</si>
  <si>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</si>
  <si>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</si>
  <si>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</si>
  <si>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</si>
  <si>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</si>
  <si>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</si>
  <si>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</si>
  <si>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</si>
  <si>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</si>
  <si>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</si>
  <si>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</si>
  <si>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</si>
  <si>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</si>
  <si>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</si>
  <si>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</si>
  <si>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</si>
  <si>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</si>
  <si>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</si>
  <si>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</si>
  <si>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</si>
  <si>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</si>
  <si>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</si>
  <si>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</si>
  <si>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</si>
  <si>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</si>
  <si>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</si>
  <si>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</si>
  <si>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</si>
  <si>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</si>
  <si>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</si>
  <si>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</si>
  <si>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</si>
  <si>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</si>
  <si>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</si>
  <si>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</si>
  <si>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</si>
  <si>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</si>
  <si>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</si>
  <si>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</si>
  <si>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</si>
  <si>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</si>
  <si>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</si>
  <si>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</si>
  <si>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</si>
  <si>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</si>
  <si>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</si>
  <si>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</si>
  <si>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</si>
  <si>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</si>
  <si>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</si>
  <si>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</si>
  <si>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</si>
  <si>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</si>
  <si>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</si>
  <si>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</si>
  <si>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</si>
  <si>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</si>
  <si>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</si>
  <si>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</si>
  <si>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</si>
  <si>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</si>
  <si>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</si>
  <si>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</si>
  <si>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</si>
  <si>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</si>
  <si>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</si>
  <si>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</si>
  <si>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</si>
  <si>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</si>
  <si>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</si>
  <si>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</si>
  <si>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</si>
  <si>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</si>
  <si>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</si>
  <si>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</si>
  <si>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</si>
  <si>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</si>
  <si>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</si>
  <si>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</si>
  <si>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</si>
  <si>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</si>
  <si>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</si>
  <si>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</si>
  <si>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</si>
  <si>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</si>
  <si>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</si>
  <si>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</si>
  <si>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</si>
  <si>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</si>
  <si>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</si>
  <si>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</si>
  <si>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</si>
  <si>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</si>
  <si>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</si>
  <si>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</si>
  <si>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</si>
  <si>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</si>
  <si>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</si>
  <si>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</si>
  <si>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</si>
  <si>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</si>
  <si>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</si>
  <si>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</si>
  <si>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</si>
  <si>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</si>
  <si>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</si>
  <si>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</si>
  <si>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</si>
  <si>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</si>
  <si>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</si>
  <si>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</si>
  <si>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</si>
  <si>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</si>
  <si>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</si>
  <si>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</si>
  <si>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</si>
  <si>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</si>
  <si>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</si>
  <si>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</si>
  <si>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</si>
  <si>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</si>
  <si>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</si>
  <si>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</si>
  <si>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</si>
  <si>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</si>
  <si>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</si>
  <si>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</si>
  <si>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</si>
  <si>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</si>
  <si>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</si>
  <si>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</si>
  <si>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</si>
  <si>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</si>
  <si>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</si>
  <si>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</si>
  <si>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</si>
  <si>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</si>
  <si>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</si>
  <si>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</si>
  <si>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</si>
  <si>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</si>
  <si>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</si>
  <si>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</si>
  <si>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</si>
  <si>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</si>
  <si>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</si>
  <si>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</si>
  <si>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</si>
  <si>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</si>
  <si>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</si>
  <si>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</si>
  <si>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</si>
  <si>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</si>
  <si>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</si>
  <si>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</si>
  <si>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</si>
  <si>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</si>
  <si>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</si>
  <si>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</si>
  <si>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</si>
  <si>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</si>
  <si>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</si>
  <si>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</si>
  <si>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</si>
  <si>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</si>
  <si>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</si>
  <si>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</si>
  <si>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</si>
  <si>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</si>
  <si>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</si>
  <si>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</si>
  <si>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</si>
  <si>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</si>
  <si>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</si>
  <si>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</si>
  <si>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</si>
  <si>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</si>
  <si>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</si>
  <si>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</si>
  <si>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</si>
  <si>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</si>
  <si>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</si>
  <si>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</si>
  <si>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</si>
  <si>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</si>
  <si>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</si>
  <si>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</si>
  <si>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</si>
  <si>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</si>
  <si>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</si>
  <si>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</si>
  <si>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</si>
  <si>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</si>
  <si>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</si>
  <si>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</si>
  <si>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</si>
  <si>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</si>
  <si>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</si>
  <si>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</si>
  <si>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</si>
  <si>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</si>
  <si>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</si>
  <si>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</si>
  <si>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</si>
  <si>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</si>
  <si>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</si>
  <si>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</si>
  <si>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</si>
  <si>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</si>
  <si>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</si>
  <si>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</si>
  <si>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</si>
  <si>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</si>
  <si>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</si>
  <si>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</si>
  <si>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</si>
  <si>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</si>
  <si>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</si>
  <si>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</si>
  <si>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</si>
  <si>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</si>
  <si>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</si>
  <si>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</si>
  <si>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</si>
  <si>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</si>
  <si>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</si>
  <si>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</si>
  <si>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</si>
  <si>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</si>
  <si>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</si>
  <si>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</si>
  <si>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</si>
  <si>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</si>
  <si>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</si>
  <si>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</si>
  <si>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</si>
  <si>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</si>
  <si>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</si>
  <si>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</si>
  <si>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</si>
  <si>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</si>
  <si>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</si>
  <si>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</si>
  <si>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</si>
  <si>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</si>
  <si>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</si>
  <si>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</si>
  <si>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</si>
  <si>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</si>
  <si>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</si>
  <si>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</si>
  <si>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</si>
  <si>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</si>
  <si>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</si>
  <si>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</si>
  <si>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</si>
  <si>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</si>
  <si>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</si>
  <si>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</si>
  <si>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</si>
  <si>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</si>
  <si>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</si>
  <si>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</si>
  <si>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</si>
  <si>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</si>
  <si>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</si>
  <si>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</si>
  <si>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</si>
  <si>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</si>
  <si>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</si>
  <si>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</si>
  <si>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</si>
  <si>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</si>
  <si>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</si>
  <si>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</si>
  <si>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</si>
  <si>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</si>
  <si>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</si>
  <si>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</si>
  <si>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</si>
  <si>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</si>
  <si>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</si>
  <si>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</si>
  <si>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</si>
  <si>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</si>
  <si>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</si>
  <si>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</si>
  <si>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</si>
  <si>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</si>
  <si>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</si>
  <si>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</si>
  <si>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</si>
  <si>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</si>
  <si>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</si>
  <si>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</si>
  <si>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</si>
  <si>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</si>
  <si>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</si>
  <si>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</si>
  <si>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</si>
  <si>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</si>
  <si>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</si>
  <si>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</si>
  <si>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</si>
  <si>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</si>
  <si>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</si>
  <si>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</si>
  <si>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</si>
  <si>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</si>
  <si>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</si>
  <si>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</si>
  <si>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</si>
  <si>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</si>
  <si>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</si>
  <si>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</si>
  <si>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</si>
  <si>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</si>
  <si>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</si>
  <si>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</si>
  <si>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</si>
  <si>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</si>
  <si>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</si>
  <si>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</si>
  <si>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</si>
  <si>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</si>
  <si>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</si>
  <si>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</si>
  <si>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</si>
  <si>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</si>
  <si>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</si>
  <si>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</si>
  <si>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</si>
  <si>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</si>
  <si>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</si>
  <si>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</si>
  <si>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</si>
  <si>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</si>
  <si>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</si>
  <si>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</si>
  <si>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</si>
  <si>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</si>
  <si>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</si>
  <si>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</si>
  <si>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</si>
  <si>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</si>
  <si>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</si>
  <si>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</si>
  <si>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</si>
  <si>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</si>
  <si>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</si>
  <si>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</si>
  <si>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</si>
  <si>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</si>
  <si>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</si>
  <si>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</si>
  <si>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</si>
  <si>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</si>
  <si>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</si>
  <si>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</si>
  <si>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</si>
  <si>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</si>
  <si>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</si>
  <si>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</si>
  <si>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</si>
  <si>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</si>
  <si>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</si>
  <si>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</si>
  <si>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</si>
  <si>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</si>
  <si>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</si>
  <si>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</si>
  <si>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</si>
  <si>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</si>
  <si>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</si>
  <si>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</si>
  <si>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</si>
  <si>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</si>
  <si>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</si>
  <si>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</si>
  <si>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</si>
  <si>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</si>
  <si>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</si>
  <si>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</si>
  <si>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</si>
  <si>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</si>
  <si>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</si>
  <si>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</si>
  <si>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</si>
  <si>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</si>
  <si>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</si>
  <si>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</si>
  <si>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</si>
  <si>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</si>
  <si>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</si>
  <si>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</si>
  <si>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</si>
  <si>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</si>
  <si>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</si>
  <si>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</si>
  <si>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</si>
  <si>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</si>
  <si>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</si>
  <si>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</si>
  <si>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</si>
  <si>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</si>
  <si>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</si>
  <si>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</si>
  <si>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</si>
  <si>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</si>
  <si>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</si>
  <si>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</si>
  <si>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</si>
  <si>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</si>
  <si>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</si>
  <si>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</si>
  <si>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</si>
  <si>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</si>
  <si>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</si>
  <si>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</si>
  <si>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</si>
  <si>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</si>
  <si>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</si>
  <si>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</si>
  <si>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</si>
  <si>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</si>
  <si>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</si>
  <si>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</si>
  <si>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</si>
  <si>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</si>
  <si>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</si>
  <si>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</si>
  <si>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</si>
  <si>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</si>
  <si>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</si>
  <si>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</si>
  <si>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</si>
  <si>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</si>
  <si>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</si>
  <si>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</si>
  <si>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</si>
  <si>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</si>
  <si>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</si>
  <si>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</si>
  <si>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</si>
  <si>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</si>
  <si>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</si>
  <si>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</si>
  <si>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</si>
  <si>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</si>
  <si>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</si>
  <si>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</si>
  <si>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</si>
  <si>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</si>
  <si>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</si>
  <si>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</si>
  <si>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</si>
  <si>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</si>
  <si>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</si>
  <si>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</si>
  <si>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</si>
  <si>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</si>
  <si>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</si>
  <si>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</si>
  <si>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</si>
  <si>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</si>
  <si>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</si>
  <si>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</si>
  <si>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</si>
  <si>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</si>
  <si>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</si>
  <si>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</si>
  <si>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</si>
  <si>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</si>
  <si>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</si>
  <si>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</si>
  <si>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</si>
  <si>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</si>
  <si>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</si>
  <si>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</si>
  <si>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</si>
  <si>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</si>
  <si>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</si>
  <si>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</si>
  <si>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</si>
  <si>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</si>
  <si>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</si>
  <si>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</si>
  <si>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</si>
  <si>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</si>
  <si>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</si>
  <si>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</si>
  <si>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</si>
  <si>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</si>
  <si>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</si>
  <si>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</si>
  <si>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</si>
  <si>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</si>
  <si>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</si>
  <si>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</si>
  <si>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</si>
  <si>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</si>
  <si>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</si>
  <si>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</si>
  <si>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</si>
  <si>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</si>
  <si>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</si>
  <si>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</si>
  <si>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</si>
  <si>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</si>
  <si>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</si>
  <si>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</si>
  <si>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</si>
  <si>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</si>
  <si>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</si>
  <si>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</si>
  <si>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</si>
  <si>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</si>
  <si>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</si>
  <si>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</si>
  <si>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</si>
  <si>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</si>
  <si>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</si>
  <si>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</si>
  <si>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</si>
  <si>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</si>
  <si>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</si>
  <si>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</si>
  <si>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</si>
  <si>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</si>
  <si>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</si>
  <si>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</si>
  <si>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</si>
  <si>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</si>
  <si>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</si>
  <si>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</si>
  <si>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</si>
  <si>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</si>
  <si>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</si>
  <si>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</si>
  <si>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</si>
  <si>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</si>
  <si>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</si>
  <si>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</si>
  <si>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</si>
  <si>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</si>
  <si>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</si>
  <si>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</si>
  <si>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</si>
  <si>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</si>
  <si>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</si>
  <si>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</si>
  <si>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</si>
  <si>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</si>
  <si>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</si>
  <si>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</si>
  <si>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</si>
  <si>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</si>
  <si>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</si>
  <si>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</si>
  <si>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</si>
  <si>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</si>
  <si>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</si>
  <si>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</si>
  <si>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</si>
  <si>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</si>
  <si>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</si>
  <si>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</si>
  <si>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</si>
  <si>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</si>
  <si>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</si>
  <si>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</si>
  <si>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</si>
  <si>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</si>
  <si>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</si>
  <si>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</si>
  <si>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</si>
  <si>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</si>
  <si>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</si>
  <si>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</si>
  <si>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</si>
  <si>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</si>
  <si>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</si>
  <si>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</si>
  <si>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</si>
  <si>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</si>
  <si>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</si>
  <si>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</si>
  <si>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</si>
  <si>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</si>
  <si>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</si>
  <si>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</si>
  <si>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</si>
  <si>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</si>
  <si>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</si>
  <si>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</si>
  <si>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</si>
  <si>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</si>
  <si>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</si>
  <si>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</si>
  <si>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</si>
  <si>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</si>
  <si>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</si>
  <si>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</si>
  <si>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</si>
  <si>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</si>
  <si>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</si>
  <si>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</si>
  <si>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</si>
  <si>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</si>
  <si>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</si>
  <si>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</si>
  <si>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</si>
  <si>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</si>
  <si>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</si>
  <si>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</si>
  <si>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</si>
  <si>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</si>
  <si>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</si>
  <si>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</si>
  <si>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</si>
  <si>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</si>
  <si>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</si>
  <si>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</si>
  <si>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</si>
  <si>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</si>
  <si>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</si>
  <si>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</si>
  <si>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</si>
  <si>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</si>
  <si>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</si>
  <si>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</si>
  <si>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</si>
  <si>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</si>
  <si>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</si>
  <si>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</si>
  <si>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</si>
  <si>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</si>
  <si>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</si>
  <si>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</si>
  <si>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</si>
  <si>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</si>
  <si>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</si>
  <si>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</si>
  <si>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</si>
  <si>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</si>
  <si>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</si>
  <si>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</si>
  <si>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</si>
  <si>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</si>
  <si>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</si>
  <si>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</si>
  <si>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</si>
  <si>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</si>
  <si>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</si>
  <si>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</si>
  <si>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</si>
  <si>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</si>
  <si>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</si>
  <si>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</si>
  <si>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</si>
  <si>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</si>
  <si>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</si>
  <si>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</si>
  <si>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</si>
  <si>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</si>
  <si>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</si>
  <si>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</si>
  <si>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</si>
  <si>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</si>
  <si>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</si>
  <si>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</si>
  <si>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</si>
  <si>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</si>
  <si>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</si>
  <si>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</si>
  <si>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</si>
  <si>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</si>
  <si>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</si>
  <si>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</si>
  <si>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</si>
  <si>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</si>
  <si>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</si>
  <si>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</si>
  <si>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</si>
  <si>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</si>
  <si>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</si>
  <si>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</si>
  <si>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</si>
  <si>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</si>
  <si>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</si>
  <si>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</si>
  <si>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</si>
  <si>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</si>
  <si>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</si>
  <si>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</si>
  <si>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</si>
  <si>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</si>
  <si>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</si>
  <si>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</si>
  <si>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</si>
  <si>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</si>
  <si>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</si>
  <si>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</si>
  <si>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</si>
  <si>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</si>
  <si>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</si>
  <si>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</si>
  <si>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</si>
  <si>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</si>
  <si>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</si>
  <si>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</si>
  <si>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</si>
  <si>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</si>
  <si>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</si>
  <si>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</si>
  <si>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</si>
  <si>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</si>
  <si>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</si>
  <si>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</si>
  <si>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</si>
  <si>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</si>
  <si>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</si>
  <si>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</si>
  <si>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</si>
  <si>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</si>
  <si>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</si>
  <si>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</si>
  <si>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</si>
  <si>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</si>
  <si>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</si>
  <si>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</si>
  <si>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</si>
  <si>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</si>
  <si>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</si>
  <si>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</si>
  <si>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</si>
  <si>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</si>
  <si>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</si>
  <si>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</si>
  <si>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</si>
  <si>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</si>
  <si>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</si>
  <si>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</si>
  <si>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</si>
  <si>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</si>
  <si>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</si>
  <si>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</si>
  <si>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</si>
  <si>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</si>
  <si>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</si>
  <si>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</si>
  <si>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</si>
  <si>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</si>
  <si>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</si>
  <si>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</si>
  <si>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</si>
  <si>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</si>
  <si>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</si>
  <si>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</si>
  <si>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</si>
  <si>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</si>
  <si>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</si>
  <si>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</si>
  <si>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</si>
  <si>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</si>
  <si>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</si>
  <si>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</si>
  <si>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</si>
  <si>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</si>
  <si>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</si>
  <si>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</si>
  <si>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</si>
  <si>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</si>
  <si>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</si>
  <si>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</si>
  <si>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</si>
  <si>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</si>
  <si>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</si>
  <si>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</si>
  <si>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</si>
  <si>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</si>
  <si>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</si>
  <si>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</si>
  <si>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</si>
  <si>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</si>
  <si>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</si>
  <si>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</si>
  <si>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</si>
  <si>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</si>
  <si>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</si>
  <si>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</si>
  <si>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</si>
  <si>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</si>
  <si>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</si>
  <si>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</si>
  <si>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</si>
  <si>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</si>
  <si>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</si>
  <si>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</si>
  <si>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</si>
  <si>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</si>
  <si>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</si>
  <si>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</si>
  <si>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</si>
  <si>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</si>
  <si>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</si>
  <si>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</si>
  <si>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</si>
  <si>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</si>
  <si>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</si>
  <si>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</si>
  <si>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</si>
  <si>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</si>
  <si>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</si>
  <si>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</si>
  <si>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</si>
  <si>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</si>
  <si>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</si>
  <si>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</si>
  <si>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</si>
  <si>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</si>
  <si>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</si>
  <si>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</si>
  <si>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</si>
  <si>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</si>
  <si>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</si>
  <si>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</si>
  <si>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</si>
  <si>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</si>
  <si>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</si>
  <si>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</si>
  <si>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</si>
  <si>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</si>
  <si>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</si>
  <si>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</si>
  <si>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</si>
  <si>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</si>
  <si>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</si>
  <si>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</si>
  <si>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</si>
  <si>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</si>
  <si>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</si>
  <si>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</si>
  <si>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</si>
  <si>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</si>
  <si>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</si>
  <si>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</si>
  <si>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</si>
  <si>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</si>
  <si>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</si>
  <si>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</si>
  <si>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</si>
  <si>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</si>
  <si>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</si>
  <si>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</si>
  <si>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</si>
  <si>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</si>
  <si>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</si>
  <si>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</si>
  <si>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</si>
  <si>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</si>
  <si>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</si>
  <si>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</si>
  <si>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</si>
  <si>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</si>
  <si>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</si>
  <si>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</si>
  <si>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</si>
  <si>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</si>
  <si>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</si>
  <si>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</si>
  <si>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</si>
  <si>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</si>
  <si>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</si>
  <si>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</si>
  <si>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</si>
  <si>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</si>
  <si>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</si>
  <si>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</si>
  <si>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</si>
  <si>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</si>
  <si>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</si>
  <si>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</si>
  <si>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</si>
  <si>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</si>
  <si>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</si>
  <si>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</si>
  <si>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</si>
  <si>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</si>
  <si>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</si>
  <si>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</si>
  <si>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</si>
  <si>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</si>
  <si>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</si>
  <si>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</si>
  <si>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</si>
  <si>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</si>
  <si>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</si>
  <si>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</si>
  <si>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</si>
  <si>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</si>
  <si>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</si>
  <si>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</si>
  <si>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</si>
  <si>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</si>
  <si>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</si>
  <si>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</si>
  <si>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</si>
  <si>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</si>
  <si>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</si>
  <si>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</si>
  <si>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</si>
  <si>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</si>
  <si>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</si>
  <si>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</si>
  <si>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</si>
  <si>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</si>
  <si>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</si>
  <si>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</si>
  <si>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</si>
  <si>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</si>
  <si>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</si>
  <si>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</si>
  <si>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</si>
  <si>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</si>
  <si>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</si>
  <si>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</si>
  <si>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</si>
  <si>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</si>
  <si>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</si>
  <si>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</si>
  <si>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</si>
  <si>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</si>
  <si>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</si>
  <si>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</si>
  <si>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</si>
  <si>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</si>
  <si>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</si>
  <si>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</si>
  <si>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</si>
  <si>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</si>
  <si>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</si>
  <si>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</si>
  <si>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</si>
  <si>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</si>
  <si>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</si>
  <si>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</si>
  <si>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</si>
  <si>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</si>
  <si>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</si>
  <si>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</si>
  <si>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</si>
  <si>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</si>
  <si>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</si>
  <si>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</si>
  <si>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</si>
  <si>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</si>
  <si>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</si>
  <si>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</si>
  <si>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</si>
  <si>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</si>
  <si>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</si>
  <si>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</si>
  <si>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</si>
  <si>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</si>
  <si>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</si>
  <si>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</si>
  <si>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</si>
  <si>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</si>
  <si>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</si>
  <si>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</si>
  <si>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</si>
  <si>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</si>
  <si>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</si>
  <si>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</si>
  <si>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</si>
  <si>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</si>
  <si>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</si>
  <si>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</si>
  <si>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</si>
  <si>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</si>
  <si>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</si>
  <si>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</si>
  <si>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</si>
  <si>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</si>
  <si>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</si>
  <si>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</si>
  <si>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</si>
  <si>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</si>
  <si>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</si>
  <si>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</si>
  <si>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</si>
  <si>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</si>
  <si>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</si>
  <si>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</si>
  <si>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</si>
  <si>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</si>
  <si>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</si>
  <si>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</si>
  <si>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</si>
  <si>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</si>
  <si>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</si>
  <si>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</si>
  <si>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</si>
  <si>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</si>
  <si>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</si>
  <si>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</si>
  <si>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</si>
  <si>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</si>
  <si>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</si>
  <si>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</si>
  <si>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</si>
  <si>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</si>
  <si>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</si>
  <si>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</si>
  <si>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</si>
  <si>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</si>
  <si>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</si>
  <si>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</si>
  <si>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</si>
  <si>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</si>
  <si>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</si>
  <si>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</si>
  <si>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</si>
  <si>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</si>
  <si>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</si>
  <si>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</si>
  <si>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</si>
  <si>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</si>
  <si>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</si>
  <si>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</si>
  <si>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</si>
  <si>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</si>
  <si>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</si>
  <si>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</si>
  <si>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</si>
  <si>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</si>
  <si>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</si>
  <si>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</si>
  <si>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</si>
  <si>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</si>
  <si>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</si>
  <si>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</si>
  <si>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</si>
  <si>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</si>
  <si>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</si>
  <si>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</si>
  <si>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</si>
  <si>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</si>
  <si>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</si>
  <si>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</si>
  <si>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</si>
  <si>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</si>
  <si>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</si>
  <si>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</si>
  <si>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</si>
  <si>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</si>
  <si>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</si>
  <si>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</si>
  <si>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</si>
  <si>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</si>
  <si>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</si>
  <si>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</si>
  <si>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</si>
  <si>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</si>
  <si>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</si>
  <si>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</si>
  <si>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</si>
  <si>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</si>
  <si>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</si>
  <si>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</si>
  <si>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</si>
  <si>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</si>
  <si>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</si>
  <si>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</si>
  <si>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</si>
  <si>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</si>
  <si>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</si>
  <si>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</si>
  <si>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</si>
  <si>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</si>
  <si>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</si>
  <si>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</si>
  <si>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</si>
  <si>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</si>
  <si>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</si>
  <si>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</si>
  <si>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</si>
  <si>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</si>
  <si>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</si>
  <si>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</si>
  <si>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</si>
  <si>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</si>
  <si>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</si>
  <si>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</si>
  <si>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</si>
  <si>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</si>
  <si>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</si>
  <si>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</si>
  <si>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</si>
  <si>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</si>
  <si>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</si>
  <si>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</si>
  <si>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</si>
  <si>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</si>
  <si>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</si>
  <si>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</si>
  <si>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</si>
  <si>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</si>
  <si>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</si>
  <si>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</si>
  <si>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</si>
  <si>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</si>
  <si>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</si>
  <si>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</si>
  <si>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</si>
  <si>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</si>
  <si>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</si>
  <si>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</si>
  <si>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</si>
  <si>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</si>
  <si>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</si>
  <si>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</si>
  <si>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</si>
  <si>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</si>
  <si>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</si>
  <si>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</si>
  <si>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</si>
  <si>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</si>
  <si>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</si>
  <si>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</si>
  <si>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</si>
  <si>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</si>
  <si>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</si>
  <si>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</si>
  <si>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</si>
  <si>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</si>
  <si>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</si>
  <si>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</si>
  <si>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</si>
  <si>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</si>
  <si>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</si>
  <si>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</si>
  <si>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</si>
  <si>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</si>
  <si>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</si>
  <si>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</si>
  <si>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</si>
  <si>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</si>
  <si>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</si>
  <si>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26320028</t>
  </si>
  <si>
    <t>ООО "ДСК-Энерго"</t>
  </si>
  <si>
    <t>7203144385</t>
  </si>
  <si>
    <t>30914574</t>
  </si>
  <si>
    <t>667043001</t>
  </si>
  <si>
    <t>27.07.2017</t>
  </si>
  <si>
    <t>28.07.2017</t>
  </si>
  <si>
    <t>https://tariff.eias.ru/disclo/get_file?p_guid=511462e6-fbdb-4160-8b31-71f5b70e2232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</si>
  <si>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</si>
  <si>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</si>
  <si>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</si>
  <si>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</si>
  <si>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</si>
  <si>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</si>
  <si>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</si>
  <si>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</si>
  <si>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</si>
  <si>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</si>
  <si>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</si>
  <si>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ПАО "Фортум"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</si>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</sst>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2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22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2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122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122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122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122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122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123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123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123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12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123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12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12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12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12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12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12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124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124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46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470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247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247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2473" name="shCalendar" hidden="1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4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247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00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837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8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8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53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5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5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53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533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5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5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1313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1313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1313</v>
      </c>
      <c r="C124" s="14" t="s">
        <v>561</v>
      </c>
    </row>
    <row r="125" spans="1:3" x14ac:dyDescent="0.15">
      <c r="A125" s="333">
        <v>44391.704652777778</v>
      </c>
      <c r="B125" s="14" t="s">
        <v>560</v>
      </c>
      <c r="C125" s="14" t="s">
        <v>561</v>
      </c>
    </row>
    <row r="126" spans="1:3" x14ac:dyDescent="0.15">
      <c r="A126" s="333">
        <v>44391.704652777778</v>
      </c>
      <c r="B126" s="14" t="s">
        <v>1313</v>
      </c>
      <c r="C126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32" sqref="K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8">
        <v>1</v>
      </c>
      <c r="E10" s="389" t="s">
        <v>1101</v>
      </c>
      <c r="F10" s="167"/>
      <c r="G10" s="388">
        <v>1</v>
      </c>
      <c r="H10" s="395" t="s">
        <v>1101</v>
      </c>
      <c r="I10" s="380" t="s">
        <v>1102</v>
      </c>
      <c r="J10" s="381"/>
      <c r="K10" s="382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8">
        <v>2</v>
      </c>
      <c r="E13" s="389" t="s">
        <v>1292</v>
      </c>
      <c r="F13" s="167"/>
      <c r="G13" s="388">
        <v>1</v>
      </c>
      <c r="H13" s="392" t="s">
        <v>1292</v>
      </c>
      <c r="I13" s="380" t="s">
        <v>1293</v>
      </c>
      <c r="J13" s="381"/>
      <c r="K13" s="382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1" t="s">
        <v>446</v>
      </c>
      <c r="E4" s="402"/>
      <c r="F4" s="402"/>
      <c r="G4" s="403"/>
    </row>
    <row r="5" spans="1:7" ht="17.25" customHeight="1" x14ac:dyDescent="0.15">
      <c r="D5" s="404" t="str">
        <f>IF(org=0,"Не определено",org)</f>
        <v>ООО "Тюмень Водоканал"</v>
      </c>
      <c r="E5" s="405"/>
      <c r="F5" s="405"/>
      <c r="G5" s="406"/>
    </row>
    <row r="6" spans="1:7" ht="12" customHeight="1" x14ac:dyDescent="0.15">
      <c r="D6" s="407"/>
      <c r="E6" s="407"/>
      <c r="F6" s="407"/>
      <c r="G6" s="407"/>
    </row>
    <row r="7" spans="1:7" ht="33.75" hidden="1" customHeight="1" x14ac:dyDescent="0.15">
      <c r="A7" s="198"/>
      <c r="B7" s="198"/>
      <c r="C7" s="198"/>
      <c r="D7" s="245"/>
      <c r="E7" s="408" t="s">
        <v>296</v>
      </c>
      <c r="F7" s="408"/>
    </row>
    <row r="8" spans="1:7" x14ac:dyDescent="0.15">
      <c r="A8" s="198"/>
      <c r="B8" s="198"/>
      <c r="C8" s="198"/>
      <c r="D8" s="409" t="s">
        <v>44</v>
      </c>
      <c r="E8" s="410" t="s">
        <v>297</v>
      </c>
      <c r="F8" s="410" t="s">
        <v>298</v>
      </c>
      <c r="G8" s="410" t="s">
        <v>274</v>
      </c>
    </row>
    <row r="9" spans="1:7" ht="9.75" customHeight="1" x14ac:dyDescent="0.15">
      <c r="A9" s="198"/>
      <c r="B9" s="198"/>
      <c r="C9" s="198"/>
      <c r="D9" s="409"/>
      <c r="E9" s="410"/>
      <c r="F9" s="410"/>
      <c r="G9" s="410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7">
        <v>11</v>
      </c>
      <c r="B23" s="198"/>
      <c r="C23" s="398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397"/>
      <c r="B24" s="198"/>
      <c r="C24" s="398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397"/>
      <c r="B25" s="198"/>
      <c r="C25" s="398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397"/>
      <c r="B26" s="198"/>
      <c r="C26" s="398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9">
        <v>7</v>
      </c>
      <c r="D29" s="400" t="s">
        <v>510</v>
      </c>
      <c r="E29" s="400"/>
      <c r="F29" s="400"/>
      <c r="G29" s="400"/>
      <c r="H29" s="179"/>
      <c r="I29" s="179"/>
    </row>
    <row r="30" spans="1:9" s="206" customFormat="1" ht="21.75" customHeight="1" x14ac:dyDescent="0.15">
      <c r="A30" s="203"/>
      <c r="B30" s="203"/>
      <c r="C30" s="399"/>
      <c r="D30" s="400"/>
      <c r="E30" s="400"/>
      <c r="F30" s="400"/>
      <c r="G30" s="40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</f>
        <v>691.53396999999995</v>
      </c>
      <c r="M12" s="262">
        <f>64+1+2</f>
        <v>67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691.53396999999995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67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691.53396999999995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67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Q16" sqref="Q1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1343</v>
      </c>
      <c r="G13" s="272" t="s">
        <v>1302</v>
      </c>
      <c r="H13" s="272" t="s">
        <v>1344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511462e6-fbdb-4160-8b31-71f5b70e223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L36" sqref="L3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1336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7">
        <v>11</v>
      </c>
      <c r="B126" s="198"/>
      <c r="C126" s="39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7"/>
      <c r="B127" s="198"/>
      <c r="C127" s="39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7"/>
      <c r="B128" s="198"/>
      <c r="C128" s="39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7"/>
      <c r="B129" s="198"/>
      <c r="C129" s="39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1314</v>
      </c>
      <c r="E3" s="6" t="s">
        <v>606</v>
      </c>
      <c r="F3" s="6" t="s">
        <v>580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1328</v>
      </c>
      <c r="E8" s="6" t="s">
        <v>649</v>
      </c>
      <c r="F8" s="6" t="s">
        <v>580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653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1345</v>
      </c>
      <c r="D11" s="6" t="s">
        <v>1346</v>
      </c>
      <c r="E11" s="6" t="s">
        <v>1347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625</v>
      </c>
      <c r="D13" s="6" t="s">
        <v>626</v>
      </c>
      <c r="E13" s="6" t="s">
        <v>627</v>
      </c>
      <c r="F13" s="6" t="s">
        <v>665</v>
      </c>
      <c r="G13" s="6" t="s">
        <v>608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650</v>
      </c>
      <c r="D14" s="6" t="s">
        <v>651</v>
      </c>
      <c r="E14" s="6" t="s">
        <v>652</v>
      </c>
      <c r="F14" s="6" t="s">
        <v>665</v>
      </c>
      <c r="G14" s="6" t="s">
        <v>581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618</v>
      </c>
      <c r="D15" s="6" t="s">
        <v>1332</v>
      </c>
      <c r="E15" s="6" t="s">
        <v>619</v>
      </c>
      <c r="F15" s="6" t="s">
        <v>598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1334</v>
      </c>
      <c r="E16" s="6" t="s">
        <v>624</v>
      </c>
      <c r="F16" s="6" t="s">
        <v>584</v>
      </c>
      <c r="G16" s="6" t="s">
        <v>581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1318</v>
      </c>
      <c r="E17" s="6" t="s">
        <v>644</v>
      </c>
      <c r="F17" s="6" t="s">
        <v>665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1325</v>
      </c>
      <c r="D18" s="6" t="s">
        <v>1333</v>
      </c>
      <c r="E18" s="6" t="s">
        <v>1326</v>
      </c>
      <c r="F18" s="6" t="s">
        <v>580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1340</v>
      </c>
      <c r="D20" s="6" t="s">
        <v>1348</v>
      </c>
      <c r="E20" s="6" t="s">
        <v>1335</v>
      </c>
      <c r="F20" s="6" t="s">
        <v>1341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1319</v>
      </c>
      <c r="D22" s="6" t="s">
        <v>1320</v>
      </c>
      <c r="E22" s="6" t="s">
        <v>1321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1337</v>
      </c>
      <c r="D26" s="6" t="s">
        <v>1338</v>
      </c>
      <c r="E26" s="6" t="s">
        <v>1339</v>
      </c>
      <c r="F26" s="6" t="s">
        <v>580</v>
      </c>
      <c r="G26" s="6" t="s">
        <v>608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1355</v>
      </c>
      <c r="D27" s="6" t="s">
        <v>1356</v>
      </c>
      <c r="E27" s="6" t="s">
        <v>599</v>
      </c>
      <c r="F27" s="6" t="s">
        <v>1357</v>
      </c>
      <c r="G27" s="6" t="s">
        <v>608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1322</v>
      </c>
      <c r="D35" s="6" t="s">
        <v>1323</v>
      </c>
      <c r="E35" s="6" t="s">
        <v>1324</v>
      </c>
      <c r="F35" s="6" t="s">
        <v>665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654</v>
      </c>
      <c r="D36" s="6" t="s">
        <v>1327</v>
      </c>
      <c r="E36" s="6" t="s">
        <v>655</v>
      </c>
      <c r="F36" s="6" t="s">
        <v>584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659</v>
      </c>
      <c r="D39" s="6" t="s">
        <v>660</v>
      </c>
      <c r="E39" s="6" t="s">
        <v>661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656</v>
      </c>
      <c r="D40" s="6" t="s">
        <v>657</v>
      </c>
      <c r="E40" s="6" t="s">
        <v>658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